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1 полуг" sheetId="1" r:id="rId1"/>
  </sheets>
  <calcPr calcId="145621"/>
</workbook>
</file>

<file path=xl/calcChain.xml><?xml version="1.0" encoding="utf-8"?>
<calcChain xmlns="http://schemas.openxmlformats.org/spreadsheetml/2006/main">
  <c r="I18" i="1" l="1"/>
  <c r="H17" i="1"/>
  <c r="G17" i="1"/>
  <c r="G16" i="1" s="1"/>
  <c r="G9" i="1" s="1"/>
  <c r="I17" i="1" l="1"/>
  <c r="H16" i="1"/>
  <c r="I16" i="1" s="1"/>
  <c r="H20" i="1"/>
  <c r="G20" i="1"/>
  <c r="H23" i="1"/>
  <c r="I23" i="1"/>
  <c r="I24" i="1"/>
  <c r="I21" i="1"/>
  <c r="H26" i="1"/>
  <c r="H25" i="1" s="1"/>
  <c r="G26" i="1"/>
  <c r="G25" i="1" s="1"/>
  <c r="I29" i="1"/>
  <c r="H33" i="1"/>
  <c r="H32" i="1" s="1"/>
  <c r="G33" i="1"/>
  <c r="G32" i="1" s="1"/>
  <c r="I30" i="1"/>
  <c r="I37" i="1"/>
  <c r="H36" i="1"/>
  <c r="G36" i="1"/>
  <c r="H19" i="1"/>
  <c r="I50" i="1"/>
  <c r="H47" i="1"/>
  <c r="H46" i="1" s="1"/>
  <c r="H45" i="1" s="1"/>
  <c r="H42" i="1"/>
  <c r="H41" i="1" s="1"/>
  <c r="H40" i="1" s="1"/>
  <c r="H38" i="1"/>
  <c r="H11" i="1"/>
  <c r="H10" i="1" s="1"/>
  <c r="H14" i="1"/>
  <c r="H13" i="1" s="1"/>
  <c r="H54" i="1"/>
  <c r="I55" i="1"/>
  <c r="I51" i="1"/>
  <c r="I49" i="1"/>
  <c r="I48" i="1"/>
  <c r="I35" i="1"/>
  <c r="I34" i="1"/>
  <c r="I44" i="1"/>
  <c r="I43" i="1"/>
  <c r="I39" i="1"/>
  <c r="I28" i="1"/>
  <c r="I27" i="1"/>
  <c r="I15" i="1"/>
  <c r="I12" i="1"/>
  <c r="G38" i="1"/>
  <c r="G11" i="1"/>
  <c r="G58" i="1"/>
  <c r="G57" i="1"/>
  <c r="G56" i="1" s="1"/>
  <c r="G47" i="1"/>
  <c r="G46" i="1" s="1"/>
  <c r="G45" i="1" s="1"/>
  <c r="G42" i="1"/>
  <c r="G54" i="1"/>
  <c r="I54" i="1" s="1"/>
  <c r="G53" i="1"/>
  <c r="G52" i="1" s="1"/>
  <c r="G19" i="1"/>
  <c r="H53" i="1"/>
  <c r="I53" i="1" s="1"/>
  <c r="I20" i="1"/>
  <c r="I38" i="1" l="1"/>
  <c r="I36" i="1"/>
  <c r="G22" i="1"/>
  <c r="I14" i="1"/>
  <c r="I47" i="1"/>
  <c r="I33" i="1"/>
  <c r="I19" i="1"/>
  <c r="H22" i="1"/>
  <c r="H52" i="1"/>
  <c r="I52" i="1" s="1"/>
  <c r="I45" i="1"/>
  <c r="I42" i="1"/>
  <c r="H31" i="1"/>
  <c r="H9" i="1" s="1"/>
  <c r="I32" i="1"/>
  <c r="I25" i="1"/>
  <c r="I11" i="1"/>
  <c r="I46" i="1"/>
  <c r="G41" i="1"/>
  <c r="G31" i="1"/>
  <c r="I26" i="1"/>
  <c r="G10" i="1"/>
  <c r="I10" i="1" s="1"/>
  <c r="G13" i="1"/>
  <c r="I22" i="1" l="1"/>
  <c r="H8" i="1"/>
  <c r="I31" i="1"/>
  <c r="I41" i="1"/>
  <c r="G40" i="1"/>
  <c r="I40" i="1" s="1"/>
  <c r="I13" i="1"/>
  <c r="G8" i="1" l="1"/>
  <c r="I8" i="1" s="1"/>
  <c r="I9" i="1"/>
</calcChain>
</file>

<file path=xl/sharedStrings.xml><?xml version="1.0" encoding="utf-8"?>
<sst xmlns="http://schemas.openxmlformats.org/spreadsheetml/2006/main" count="214" uniqueCount="82">
  <si>
    <t>Другие общегосударственные вопросы</t>
  </si>
  <si>
    <t>Культура</t>
  </si>
  <si>
    <t>Наименование показателя</t>
  </si>
  <si>
    <t>Благоустройство</t>
  </si>
  <si>
    <t>Пенсионное обеспечение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</si>
  <si>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</si>
  <si>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</si>
  <si>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</si>
  <si>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</si>
  <si>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Социальная политика</t>
  </si>
  <si>
    <t>Межбюджетные трансферты</t>
  </si>
  <si>
    <t>100</t>
  </si>
  <si>
    <t>500</t>
  </si>
  <si>
    <t>800</t>
  </si>
  <si>
    <t>200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</si>
  <si>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</si>
  <si>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</si>
  <si>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</si>
  <si>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</si>
  <si>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</si>
  <si>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</si>
  <si>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</si>
  <si>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</si>
  <si>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Иные межбюджетные ассигнования</t>
  </si>
  <si>
    <t>Иные межбюджетные трансферты</t>
  </si>
  <si>
    <t>98000П0030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</si>
  <si>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</si>
  <si>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</si>
  <si>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</si>
  <si>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</si>
  <si>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</si>
  <si>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</si>
  <si>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</si>
  <si>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</si>
  <si>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</si>
  <si>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</si>
  <si>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</si>
  <si>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</si>
  <si>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</si>
  <si>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</si>
  <si>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Обеспечение пожарной безопасности</t>
  </si>
  <si>
    <t>10</t>
  </si>
  <si>
    <t>05</t>
  </si>
  <si>
    <t>08</t>
  </si>
  <si>
    <t>Культура, кинематография</t>
  </si>
  <si>
    <t>Реализация муниципальным районом полномочий, переданных поселениями согласно заключенным соглашениям (ДК культура)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</si>
  <si>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</si>
  <si>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</si>
  <si>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</si>
  <si>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</si>
  <si>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</si>
  <si>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</si>
  <si>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0300080290</t>
  </si>
  <si>
    <t>% исполнения</t>
  </si>
  <si>
    <t xml:space="preserve">Мероприятий по ремонту и реконструкции памятников и обелисков, оплата за потребленную электроэнергию, услуги по приобретению материалов и другие расходы не предусмотренные программой, в рамках программы "Подготовка и проведение празднования 70-летия Победы в ВОВ 1941-1945гг" на 2015-17гг"
</t>
  </si>
  <si>
    <t>Приложение № 3</t>
  </si>
  <si>
    <t>04</t>
  </si>
  <si>
    <t>0600080300</t>
  </si>
  <si>
    <t>ВЕРНО:</t>
  </si>
  <si>
    <t>0400080270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</si>
  <si>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</si>
  <si>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Мероприятия в рамках муниципальной  программы "Забота" </t>
  </si>
  <si>
    <t xml:space="preserve">Обеспечение эффективного использования имущества МО "Пологозаймищенский сельсовет"  в рамках муниципальной программы "Повышение эффективности использования муниципального имущества МО "Пологозаймищенский сельсовет" </t>
  </si>
  <si>
    <t>Организация мобилизационной подготовки, системы воинского учета и бронирования в муниципальном образовании «Пологозаймищенский сельсовет» в рамках муниципальной программы "Реализация функций органов местного самоуправления"</t>
  </si>
  <si>
    <t xml:space="preserve">Мероприятий по ремонту и реконструкции уличного освещения, оплата за потребленную электроэнергию, услуги по приобретению электроматериалов и другие расходы не предусмотренные программой, в рамках программы "Благоустройство территории МО "Пологозаймищенский сельсовет" 
</t>
  </si>
  <si>
    <t>01100Б1110</t>
  </si>
  <si>
    <t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муниципальной программы «Пожарная безопасность и защита населения и территории МО"Пологозаймищенский сельсовет"</t>
  </si>
  <si>
    <t>Обеспечение эффективной финансово-хозяйственной деятельности администрации МО "Пологозаймищенский сельсовет"  в рамках муниципальной программы "Реализация функций органов местного самоуправления"</t>
  </si>
  <si>
    <t>к Постановлению администрации муниципального</t>
  </si>
  <si>
    <t>образования "Пологозаймищенский сельсовет"</t>
  </si>
  <si>
    <t>\</t>
  </si>
  <si>
    <t>Зарезервированные средства</t>
  </si>
  <si>
    <t>Резервные средства для решения вопросов сельских поселений в рамках непрограммых мероприятий</t>
  </si>
  <si>
    <t>9840000050</t>
  </si>
  <si>
    <t>План 2024 года</t>
  </si>
  <si>
    <t>Факт 2024 года</t>
  </si>
  <si>
    <t>от 24.07.2024  № 14</t>
  </si>
  <si>
    <t>ИСПОЛНЕНИЕ РАСХОДОВ БЮДЖЕТА МУНИЦИПАЛЬНОГО ОБРАЗОВАНИЯ "СЕЛЬСКОЕ ПОСЕЛЕНИЕ ПОЛОГОЗАЙМИЩЕНСКИЙ СЕЛЬСОВЕТ АХТУБИНСКОГО МУНИЦИПАЛЬНОГО РАЙОНА АСТРАХАНСКОЙ ОБЛАСТИ" ПО РАЗДЕЛАМ И ПОДРАЗДЕЛАМ КЛАССИФИКАЦИИ РАСХОДОВ  за 1 полугодие 2024 года</t>
  </si>
  <si>
    <t>Обеспечение проведения выборов и референдымов</t>
  </si>
  <si>
    <t>07</t>
  </si>
  <si>
    <t>98600Р0100</t>
  </si>
  <si>
    <t>Специальные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</si>
</sst>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7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2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right" vertical="top"/>
    </xf>
    <xf numFmtId="0" fontId="12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2" fontId="10" fillId="0" borderId="1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vertical="top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vertical="top"/>
    </xf>
    <xf numFmtId="165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vertical="top" wrapText="1"/>
    </xf>
    <xf numFmtId="0" fontId="10" fillId="0" borderId="2" xfId="0" applyFont="1" applyBorder="1" applyAlignment="1">
      <alignment horizontal="center" vertical="center"/>
    </xf>
    <xf numFmtId="49" fontId="10" fillId="0" borderId="1" xfId="0" quotePrefix="1" applyNumberFormat="1" applyFont="1" applyFill="1" applyBorder="1" applyAlignment="1" applyProtection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0" fontId="13" fillId="2" borderId="1" xfId="0" applyFont="1" applyFill="1" applyBorder="1" applyAlignment="1">
      <alignment vertical="center" wrapText="1"/>
    </xf>
    <xf numFmtId="165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/>
    <xf numFmtId="0" fontId="10" fillId="0" borderId="1" xfId="0" applyFont="1" applyFill="1" applyBorder="1" applyAlignment="1">
      <alignment wrapText="1"/>
    </xf>
    <xf numFmtId="0" fontId="10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horizontal="justify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/>
    </xf>
    <xf numFmtId="165" fontId="10" fillId="0" borderId="3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quotePrefix="1" applyNumberFormat="1" applyFont="1" applyFill="1" applyBorder="1" applyAlignment="1" applyProtection="1">
      <alignment horizontal="center" vertical="center"/>
    </xf>
    <xf numFmtId="49" fontId="10" fillId="0" borderId="2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vertical="top"/>
    </xf>
    <xf numFmtId="49" fontId="10" fillId="0" borderId="1" xfId="0" applyNumberFormat="1" applyFont="1" applyFill="1" applyBorder="1" applyAlignment="1" applyProtection="1">
      <alignment vertical="top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0" fillId="0" borderId="0" xfId="0" applyFont="1" applyFill="1" applyBorder="1" applyAlignment="1">
      <alignment wrapText="1"/>
    </xf>
    <xf numFmtId="0" fontId="10" fillId="0" borderId="4" xfId="0" applyFont="1" applyFill="1" applyBorder="1" applyAlignment="1">
      <alignment wrapText="1"/>
    </xf>
    <xf numFmtId="0" fontId="16" fillId="0" borderId="0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horizontal="center" vertical="top"/>
    </xf>
    <xf numFmtId="0" fontId="10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0"/>
  <sheetViews>
    <sheetView tabSelected="1" zoomScaleSheetLayoutView="100" workbookViewId="0">
      <selection activeCell="H40" sqref="H40"/>
    </sheetView>
  </sheetViews>
  <sheetFormatPr defaultRowHeight="12.75" x14ac:dyDescent="0.2"/>
  <cols>
    <col min="1" max="1" width="55" style="1" customWidth="1"/>
    <col min="2" max="2" width="6" style="1" customWidth="1"/>
    <col min="3" max="3" width="5.5703125" style="1" customWidth="1"/>
    <col min="4" max="4" width="5" style="1" customWidth="1"/>
    <col min="5" max="5" width="13.140625" style="1" customWidth="1"/>
    <col min="6" max="6" width="7" style="5" customWidth="1"/>
    <col min="7" max="7" width="12.5703125" style="1" customWidth="1"/>
    <col min="8" max="8" width="11.42578125" style="1" customWidth="1"/>
    <col min="9" max="9" width="11.85546875" style="1" customWidth="1"/>
    <col min="10" max="16384" width="9.140625" style="1"/>
  </cols>
  <sheetData>
    <row r="1" spans="1:35" x14ac:dyDescent="0.2">
      <c r="A1" s="76"/>
    </row>
    <row r="2" spans="1:35" x14ac:dyDescent="0.2">
      <c r="A2" s="29"/>
      <c r="B2" s="29"/>
      <c r="C2" s="29"/>
      <c r="D2" s="33"/>
      <c r="E2" s="33"/>
      <c r="F2" s="79"/>
      <c r="G2" s="79"/>
      <c r="H2" s="80" t="s">
        <v>55</v>
      </c>
      <c r="I2" s="80"/>
    </row>
    <row r="3" spans="1:35" ht="15.75" x14ac:dyDescent="0.2">
      <c r="A3" s="33" t="s">
        <v>70</v>
      </c>
      <c r="B3" s="33"/>
      <c r="C3" s="33"/>
      <c r="D3" s="33"/>
      <c r="E3" s="33"/>
      <c r="F3" s="80" t="s">
        <v>68</v>
      </c>
      <c r="G3" s="80"/>
      <c r="H3" s="80"/>
      <c r="I3" s="80"/>
      <c r="J3" s="8"/>
    </row>
    <row r="4" spans="1:35" ht="22.15" customHeight="1" x14ac:dyDescent="0.2">
      <c r="A4" s="30"/>
      <c r="B4" s="31"/>
      <c r="C4" s="33"/>
      <c r="D4" s="33"/>
      <c r="E4" s="33"/>
      <c r="F4" s="80" t="s">
        <v>69</v>
      </c>
      <c r="G4" s="80"/>
      <c r="H4" s="80"/>
      <c r="I4" s="80"/>
    </row>
    <row r="5" spans="1:35" ht="13.5" customHeight="1" x14ac:dyDescent="0.25">
      <c r="A5" s="78"/>
      <c r="B5" s="78"/>
      <c r="C5" s="78"/>
      <c r="D5" s="78"/>
      <c r="E5" s="78"/>
      <c r="F5" s="78"/>
      <c r="G5" s="78"/>
      <c r="H5" s="81" t="s">
        <v>76</v>
      </c>
      <c r="I5" s="81"/>
      <c r="J5" s="77"/>
      <c r="K5" s="77"/>
      <c r="L5" s="77"/>
      <c r="M5" s="77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</row>
    <row r="6" spans="1:35" ht="45.75" customHeight="1" x14ac:dyDescent="0.25">
      <c r="A6" s="81" t="s">
        <v>77</v>
      </c>
      <c r="B6" s="81"/>
      <c r="C6" s="81"/>
      <c r="D6" s="81"/>
      <c r="E6" s="81"/>
      <c r="F6" s="81"/>
      <c r="G6" s="81"/>
      <c r="H6" s="81"/>
      <c r="I6" s="81"/>
      <c r="J6" s="77"/>
      <c r="K6" s="77"/>
      <c r="L6" s="77"/>
      <c r="M6" s="77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</row>
    <row r="7" spans="1:35" ht="49.5" customHeight="1" x14ac:dyDescent="0.2">
      <c r="A7" s="32" t="s">
        <v>2</v>
      </c>
      <c r="B7" s="34" t="s">
        <v>46</v>
      </c>
      <c r="C7" s="34" t="s">
        <v>27</v>
      </c>
      <c r="D7" s="34" t="s">
        <v>26</v>
      </c>
      <c r="E7" s="34" t="s">
        <v>34</v>
      </c>
      <c r="F7" s="35" t="s">
        <v>28</v>
      </c>
      <c r="G7" s="34" t="s">
        <v>74</v>
      </c>
      <c r="H7" s="34" t="s">
        <v>75</v>
      </c>
      <c r="I7" s="34" t="s">
        <v>53</v>
      </c>
    </row>
    <row r="8" spans="1:35" ht="24" customHeight="1" x14ac:dyDescent="0.2">
      <c r="A8" s="70" t="s">
        <v>19</v>
      </c>
      <c r="B8" s="32"/>
      <c r="C8" s="39"/>
      <c r="D8" s="35"/>
      <c r="E8" s="34"/>
      <c r="F8" s="35"/>
      <c r="G8" s="50">
        <f>G9+G40+G46</f>
        <v>3501.6</v>
      </c>
      <c r="H8" s="50">
        <f>H9+H40+H46</f>
        <v>1304.51043</v>
      </c>
      <c r="I8" s="36">
        <f t="shared" ref="I8:I55" si="0">H8/G8*100</f>
        <v>37.254695853324201</v>
      </c>
    </row>
    <row r="9" spans="1:35" ht="15" x14ac:dyDescent="0.2">
      <c r="A9" s="72" t="s">
        <v>8</v>
      </c>
      <c r="B9" s="71">
        <v>400</v>
      </c>
      <c r="C9" s="39" t="s">
        <v>30</v>
      </c>
      <c r="D9" s="73"/>
      <c r="E9" s="40"/>
      <c r="F9" s="40"/>
      <c r="G9" s="41">
        <f>G10+G13+G16+G19+G22+G25+G31</f>
        <v>2971.5</v>
      </c>
      <c r="H9" s="41">
        <f>H10+H13+H16+H19+H22+H25+H31</f>
        <v>1150.58608</v>
      </c>
      <c r="I9" s="36">
        <f t="shared" si="0"/>
        <v>38.720716136631331</v>
      </c>
    </row>
    <row r="10" spans="1:35" s="4" customFormat="1" ht="30" x14ac:dyDescent="0.2">
      <c r="A10" s="37" t="s">
        <v>7</v>
      </c>
      <c r="B10" s="38">
        <v>400</v>
      </c>
      <c r="C10" s="39" t="s">
        <v>30</v>
      </c>
      <c r="D10" s="39" t="s">
        <v>31</v>
      </c>
      <c r="E10" s="40"/>
      <c r="F10" s="40"/>
      <c r="G10" s="41">
        <f>G11</f>
        <v>536.69000000000005</v>
      </c>
      <c r="H10" s="41">
        <f>H11</f>
        <v>211.66845000000001</v>
      </c>
      <c r="I10" s="36">
        <f t="shared" si="0"/>
        <v>39.4396113212469</v>
      </c>
    </row>
    <row r="11" spans="1:35" s="2" customFormat="1" ht="95.25" customHeight="1" x14ac:dyDescent="0.2">
      <c r="A11" s="42" t="s">
        <v>47</v>
      </c>
      <c r="B11" s="38">
        <v>400</v>
      </c>
      <c r="C11" s="35" t="s">
        <v>30</v>
      </c>
      <c r="D11" s="39" t="s">
        <v>31</v>
      </c>
      <c r="E11" s="43">
        <v>9910000020</v>
      </c>
      <c r="F11" s="44"/>
      <c r="G11" s="45">
        <f>G12</f>
        <v>536.69000000000005</v>
      </c>
      <c r="H11" s="45">
        <f>H12</f>
        <v>211.66845000000001</v>
      </c>
      <c r="I11" s="36">
        <f t="shared" si="0"/>
        <v>39.4396113212469</v>
      </c>
    </row>
    <row r="12" spans="1:35" ht="60.75" customHeight="1" x14ac:dyDescent="0.2">
      <c r="A12" s="42" t="s">
        <v>16</v>
      </c>
      <c r="B12" s="38">
        <v>400</v>
      </c>
      <c r="C12" s="35" t="s">
        <v>30</v>
      </c>
      <c r="D12" s="39" t="s">
        <v>31</v>
      </c>
      <c r="E12" s="43">
        <v>9910000020</v>
      </c>
      <c r="F12" s="39" t="s">
        <v>11</v>
      </c>
      <c r="G12" s="45">
        <v>536.69000000000005</v>
      </c>
      <c r="H12" s="41">
        <v>211.66845000000001</v>
      </c>
      <c r="I12" s="36">
        <f t="shared" si="0"/>
        <v>39.4396113212469</v>
      </c>
    </row>
    <row r="13" spans="1:35" ht="49.5" customHeight="1" x14ac:dyDescent="0.25">
      <c r="A13" s="46" t="s">
        <v>29</v>
      </c>
      <c r="B13" s="38">
        <v>400</v>
      </c>
      <c r="C13" s="47" t="s">
        <v>30</v>
      </c>
      <c r="D13" s="47" t="s">
        <v>32</v>
      </c>
      <c r="E13" s="48"/>
      <c r="F13" s="48"/>
      <c r="G13" s="45">
        <f>G14</f>
        <v>18.065999999999999</v>
      </c>
      <c r="H13" s="45">
        <f>H14</f>
        <v>14.885</v>
      </c>
      <c r="I13" s="36">
        <f t="shared" si="0"/>
        <v>82.39233920070852</v>
      </c>
    </row>
    <row r="14" spans="1:35" ht="49.5" customHeight="1" x14ac:dyDescent="0.2">
      <c r="A14" s="49" t="s">
        <v>33</v>
      </c>
      <c r="B14" s="38">
        <v>400</v>
      </c>
      <c r="C14" s="35" t="s">
        <v>30</v>
      </c>
      <c r="D14" s="39" t="s">
        <v>32</v>
      </c>
      <c r="E14" s="39" t="s">
        <v>20</v>
      </c>
      <c r="F14" s="39"/>
      <c r="G14" s="45">
        <v>18.065999999999999</v>
      </c>
      <c r="H14" s="45">
        <f>H15</f>
        <v>14.885</v>
      </c>
      <c r="I14" s="36">
        <f t="shared" si="0"/>
        <v>82.39233920070852</v>
      </c>
    </row>
    <row r="15" spans="1:35" ht="19.899999999999999" customHeight="1" x14ac:dyDescent="0.2">
      <c r="A15" s="40" t="s">
        <v>10</v>
      </c>
      <c r="B15" s="38">
        <v>400</v>
      </c>
      <c r="C15" s="35" t="s">
        <v>30</v>
      </c>
      <c r="D15" s="39" t="s">
        <v>32</v>
      </c>
      <c r="E15" s="39" t="s">
        <v>20</v>
      </c>
      <c r="F15" s="39" t="s">
        <v>12</v>
      </c>
      <c r="G15" s="45">
        <v>14.885</v>
      </c>
      <c r="H15" s="50">
        <v>14.885</v>
      </c>
      <c r="I15" s="36">
        <f t="shared" si="0"/>
        <v>100</v>
      </c>
    </row>
    <row r="16" spans="1:35" ht="15" x14ac:dyDescent="0.25">
      <c r="A16" s="51" t="s">
        <v>78</v>
      </c>
      <c r="B16" s="38">
        <v>400</v>
      </c>
      <c r="C16" s="47" t="s">
        <v>30</v>
      </c>
      <c r="D16" s="47" t="s">
        <v>79</v>
      </c>
      <c r="E16" s="48"/>
      <c r="F16" s="48"/>
      <c r="G16" s="45">
        <f>G17</f>
        <v>20</v>
      </c>
      <c r="H16" s="45">
        <f>H17</f>
        <v>0</v>
      </c>
      <c r="I16" s="36">
        <f t="shared" ref="I16:I18" si="1">H16/G16*100</f>
        <v>0</v>
      </c>
    </row>
    <row r="17" spans="1:10" ht="31.5" customHeight="1" x14ac:dyDescent="0.2">
      <c r="A17" s="42" t="s">
        <v>18</v>
      </c>
      <c r="B17" s="38">
        <v>400</v>
      </c>
      <c r="C17" s="47" t="s">
        <v>30</v>
      </c>
      <c r="D17" s="39" t="s">
        <v>79</v>
      </c>
      <c r="E17" s="39" t="s">
        <v>80</v>
      </c>
      <c r="F17" s="39"/>
      <c r="G17" s="45">
        <f>G18</f>
        <v>20</v>
      </c>
      <c r="H17" s="45">
        <f>H18</f>
        <v>0</v>
      </c>
      <c r="I17" s="36">
        <f t="shared" si="1"/>
        <v>0</v>
      </c>
    </row>
    <row r="18" spans="1:10" ht="15" x14ac:dyDescent="0.2">
      <c r="A18" s="42" t="s">
        <v>81</v>
      </c>
      <c r="B18" s="38">
        <v>400</v>
      </c>
      <c r="C18" s="47" t="s">
        <v>30</v>
      </c>
      <c r="D18" s="39" t="s">
        <v>79</v>
      </c>
      <c r="E18" s="39" t="s">
        <v>80</v>
      </c>
      <c r="F18" s="39" t="s">
        <v>13</v>
      </c>
      <c r="G18" s="45">
        <v>20</v>
      </c>
      <c r="H18" s="41">
        <v>0</v>
      </c>
      <c r="I18" s="36">
        <f t="shared" si="1"/>
        <v>0</v>
      </c>
      <c r="J18" s="9"/>
    </row>
    <row r="19" spans="1:10" ht="15" x14ac:dyDescent="0.25">
      <c r="A19" s="51" t="s">
        <v>5</v>
      </c>
      <c r="B19" s="38">
        <v>400</v>
      </c>
      <c r="C19" s="47" t="s">
        <v>30</v>
      </c>
      <c r="D19" s="47" t="s">
        <v>35</v>
      </c>
      <c r="E19" s="48"/>
      <c r="F19" s="48"/>
      <c r="G19" s="45">
        <f>G20</f>
        <v>15</v>
      </c>
      <c r="H19" s="45">
        <f>H20</f>
        <v>0</v>
      </c>
      <c r="I19" s="36">
        <f t="shared" si="0"/>
        <v>0</v>
      </c>
    </row>
    <row r="20" spans="1:10" ht="31.5" customHeight="1" x14ac:dyDescent="0.25">
      <c r="A20" s="52" t="s">
        <v>36</v>
      </c>
      <c r="B20" s="38">
        <v>400</v>
      </c>
      <c r="C20" s="47" t="s">
        <v>30</v>
      </c>
      <c r="D20" s="39" t="s">
        <v>35</v>
      </c>
      <c r="E20" s="39" t="s">
        <v>21</v>
      </c>
      <c r="F20" s="39"/>
      <c r="G20" s="45">
        <f>G21</f>
        <v>15</v>
      </c>
      <c r="H20" s="45">
        <f>H21</f>
        <v>0</v>
      </c>
      <c r="I20" s="36">
        <f t="shared" si="0"/>
        <v>0</v>
      </c>
    </row>
    <row r="21" spans="1:10" ht="15" x14ac:dyDescent="0.2">
      <c r="A21" s="42" t="s">
        <v>18</v>
      </c>
      <c r="B21" s="38">
        <v>400</v>
      </c>
      <c r="C21" s="47" t="s">
        <v>30</v>
      </c>
      <c r="D21" s="39" t="s">
        <v>35</v>
      </c>
      <c r="E21" s="39" t="s">
        <v>21</v>
      </c>
      <c r="F21" s="39" t="s">
        <v>13</v>
      </c>
      <c r="G21" s="45">
        <v>15</v>
      </c>
      <c r="H21" s="41">
        <v>0</v>
      </c>
      <c r="I21" s="36">
        <f t="shared" ref="I21:I23" si="2">H21/G21*100</f>
        <v>0</v>
      </c>
      <c r="J21" s="9"/>
    </row>
    <row r="22" spans="1:10" ht="15" x14ac:dyDescent="0.25">
      <c r="A22" s="51" t="s">
        <v>71</v>
      </c>
      <c r="B22" s="38">
        <v>400</v>
      </c>
      <c r="C22" s="47" t="s">
        <v>30</v>
      </c>
      <c r="D22" s="47" t="s">
        <v>56</v>
      </c>
      <c r="E22" s="48"/>
      <c r="F22" s="48"/>
      <c r="G22" s="45">
        <f>G23</f>
        <v>370.9</v>
      </c>
      <c r="H22" s="45">
        <f>H23</f>
        <v>0</v>
      </c>
      <c r="I22" s="36">
        <f t="shared" si="2"/>
        <v>0</v>
      </c>
    </row>
    <row r="23" spans="1:10" ht="31.5" customHeight="1" x14ac:dyDescent="0.25">
      <c r="A23" s="52" t="s">
        <v>72</v>
      </c>
      <c r="B23" s="38">
        <v>400</v>
      </c>
      <c r="C23" s="47" t="s">
        <v>30</v>
      </c>
      <c r="D23" s="39" t="s">
        <v>56</v>
      </c>
      <c r="E23" s="39" t="s">
        <v>73</v>
      </c>
      <c r="F23" s="39"/>
      <c r="G23" s="45">
        <v>370.9</v>
      </c>
      <c r="H23" s="45">
        <f>H24</f>
        <v>0</v>
      </c>
      <c r="I23" s="36">
        <f t="shared" si="2"/>
        <v>0</v>
      </c>
    </row>
    <row r="24" spans="1:10" ht="15" x14ac:dyDescent="0.2">
      <c r="A24" s="42" t="s">
        <v>18</v>
      </c>
      <c r="B24" s="38">
        <v>400</v>
      </c>
      <c r="C24" s="47" t="s">
        <v>30</v>
      </c>
      <c r="D24" s="39" t="s">
        <v>56</v>
      </c>
      <c r="E24" s="39" t="s">
        <v>73</v>
      </c>
      <c r="F24" s="39" t="s">
        <v>13</v>
      </c>
      <c r="G24" s="45">
        <v>370.9</v>
      </c>
      <c r="H24" s="41">
        <v>0</v>
      </c>
      <c r="I24" s="36">
        <f t="shared" ref="I24" si="3">H24/G24*100</f>
        <v>0</v>
      </c>
      <c r="J24" s="9"/>
    </row>
    <row r="25" spans="1:10" s="3" customFormat="1" ht="60" x14ac:dyDescent="0.2">
      <c r="A25" s="53" t="s">
        <v>60</v>
      </c>
      <c r="B25" s="38">
        <v>400</v>
      </c>
      <c r="C25" s="54" t="s">
        <v>30</v>
      </c>
      <c r="D25" s="54" t="s">
        <v>56</v>
      </c>
      <c r="E25" s="55"/>
      <c r="F25" s="55"/>
      <c r="G25" s="56">
        <f>G26</f>
        <v>1930.8440000000001</v>
      </c>
      <c r="H25" s="56">
        <f>H26</f>
        <v>893.27463</v>
      </c>
      <c r="I25" s="36">
        <f t="shared" si="0"/>
        <v>46.263428324608299</v>
      </c>
    </row>
    <row r="26" spans="1:10" s="3" customFormat="1" ht="66" customHeight="1" x14ac:dyDescent="0.2">
      <c r="A26" s="55" t="s">
        <v>67</v>
      </c>
      <c r="B26" s="38">
        <v>400</v>
      </c>
      <c r="C26" s="54" t="s">
        <v>30</v>
      </c>
      <c r="D26" s="39" t="s">
        <v>56</v>
      </c>
      <c r="E26" s="39" t="s">
        <v>48</v>
      </c>
      <c r="F26" s="39"/>
      <c r="G26" s="45">
        <f>G27+G28+G29+G30</f>
        <v>1930.8440000000001</v>
      </c>
      <c r="H26" s="45">
        <f>H27+H28+H29+H30</f>
        <v>893.27463</v>
      </c>
      <c r="I26" s="36">
        <f t="shared" si="0"/>
        <v>46.263428324608299</v>
      </c>
    </row>
    <row r="27" spans="1:10" s="3" customFormat="1" ht="60" customHeight="1" x14ac:dyDescent="0.2">
      <c r="A27" s="42" t="s">
        <v>16</v>
      </c>
      <c r="B27" s="38">
        <v>400</v>
      </c>
      <c r="C27" s="35" t="s">
        <v>30</v>
      </c>
      <c r="D27" s="39" t="s">
        <v>56</v>
      </c>
      <c r="E27" s="39" t="s">
        <v>48</v>
      </c>
      <c r="F27" s="39" t="s">
        <v>11</v>
      </c>
      <c r="G27" s="45">
        <v>1630.74</v>
      </c>
      <c r="H27" s="45">
        <v>685.13405999999998</v>
      </c>
      <c r="I27" s="36">
        <f t="shared" si="0"/>
        <v>42.013690717097759</v>
      </c>
    </row>
    <row r="28" spans="1:10" s="3" customFormat="1" ht="27.75" customHeight="1" x14ac:dyDescent="0.2">
      <c r="A28" s="42" t="s">
        <v>17</v>
      </c>
      <c r="B28" s="38">
        <v>400</v>
      </c>
      <c r="C28" s="35" t="s">
        <v>30</v>
      </c>
      <c r="D28" s="39" t="s">
        <v>56</v>
      </c>
      <c r="E28" s="39" t="s">
        <v>48</v>
      </c>
      <c r="F28" s="39" t="s">
        <v>14</v>
      </c>
      <c r="G28" s="45">
        <v>237.46</v>
      </c>
      <c r="H28" s="45">
        <v>177.31856999999999</v>
      </c>
      <c r="I28" s="36">
        <f t="shared" si="0"/>
        <v>74.673027036132396</v>
      </c>
      <c r="J28" s="10"/>
    </row>
    <row r="29" spans="1:10" s="3" customFormat="1" ht="22.5" customHeight="1" x14ac:dyDescent="0.2">
      <c r="A29" s="42" t="s">
        <v>18</v>
      </c>
      <c r="B29" s="38">
        <v>400</v>
      </c>
      <c r="C29" s="54" t="s">
        <v>30</v>
      </c>
      <c r="D29" s="39" t="s">
        <v>56</v>
      </c>
      <c r="E29" s="39" t="s">
        <v>48</v>
      </c>
      <c r="F29" s="39" t="s">
        <v>13</v>
      </c>
      <c r="G29" s="45">
        <v>5.56</v>
      </c>
      <c r="H29" s="45">
        <v>2.2799999999999998</v>
      </c>
      <c r="I29" s="36">
        <f>H29/G29*100</f>
        <v>41.007194244604314</v>
      </c>
      <c r="J29" s="10"/>
    </row>
    <row r="30" spans="1:10" s="3" customFormat="1" ht="22.5" customHeight="1" x14ac:dyDescent="0.2">
      <c r="A30" s="42" t="s">
        <v>18</v>
      </c>
      <c r="B30" s="38">
        <v>400</v>
      </c>
      <c r="C30" s="54" t="s">
        <v>30</v>
      </c>
      <c r="D30" s="39" t="s">
        <v>56</v>
      </c>
      <c r="E30" s="39" t="s">
        <v>65</v>
      </c>
      <c r="F30" s="39" t="s">
        <v>14</v>
      </c>
      <c r="G30" s="45">
        <v>57.084000000000003</v>
      </c>
      <c r="H30" s="45">
        <v>28.542000000000002</v>
      </c>
      <c r="I30" s="36">
        <f>H30/G30*100</f>
        <v>50</v>
      </c>
      <c r="J30" s="10"/>
    </row>
    <row r="31" spans="1:10" s="3" customFormat="1" ht="15" x14ac:dyDescent="0.2">
      <c r="A31" s="53" t="s">
        <v>0</v>
      </c>
      <c r="B31" s="38">
        <v>400</v>
      </c>
      <c r="C31" s="54" t="s">
        <v>30</v>
      </c>
      <c r="D31" s="39" t="s">
        <v>37</v>
      </c>
      <c r="E31" s="39" t="s">
        <v>48</v>
      </c>
      <c r="F31" s="39"/>
      <c r="G31" s="56">
        <f>G38+G32+G36</f>
        <v>80</v>
      </c>
      <c r="H31" s="56">
        <f>H38+H32+H36</f>
        <v>30.757999999999999</v>
      </c>
      <c r="I31" s="36">
        <f t="shared" si="0"/>
        <v>38.447499999999998</v>
      </c>
    </row>
    <row r="32" spans="1:10" ht="15" x14ac:dyDescent="0.25">
      <c r="A32" s="62" t="s">
        <v>40</v>
      </c>
      <c r="B32" s="38">
        <v>400</v>
      </c>
      <c r="C32" s="47" t="s">
        <v>30</v>
      </c>
      <c r="D32" s="47" t="s">
        <v>37</v>
      </c>
      <c r="E32" s="63"/>
      <c r="F32" s="63"/>
      <c r="G32" s="45">
        <f>G33</f>
        <v>50</v>
      </c>
      <c r="H32" s="45">
        <f>H33</f>
        <v>22.558</v>
      </c>
      <c r="I32" s="36">
        <f t="shared" ref="I32:I37" si="4">H32/G32*100</f>
        <v>45.116</v>
      </c>
    </row>
    <row r="33" spans="1:9" ht="88.5" customHeight="1" x14ac:dyDescent="0.2">
      <c r="A33" s="64" t="s">
        <v>66</v>
      </c>
      <c r="B33" s="38">
        <v>400</v>
      </c>
      <c r="C33" s="35" t="s">
        <v>30</v>
      </c>
      <c r="D33" s="39" t="s">
        <v>37</v>
      </c>
      <c r="E33" s="39" t="s">
        <v>50</v>
      </c>
      <c r="F33" s="39"/>
      <c r="G33" s="45">
        <f>G34+G35</f>
        <v>50</v>
      </c>
      <c r="H33" s="45">
        <f>H34+H35</f>
        <v>22.558</v>
      </c>
      <c r="I33" s="36">
        <f t="shared" si="4"/>
        <v>45.116</v>
      </c>
    </row>
    <row r="34" spans="1:9" ht="33" customHeight="1" x14ac:dyDescent="0.2">
      <c r="A34" s="42" t="s">
        <v>17</v>
      </c>
      <c r="B34" s="38">
        <v>400</v>
      </c>
      <c r="C34" s="35" t="s">
        <v>30</v>
      </c>
      <c r="D34" s="39" t="s">
        <v>37</v>
      </c>
      <c r="E34" s="39" t="s">
        <v>50</v>
      </c>
      <c r="F34" s="39" t="s">
        <v>14</v>
      </c>
      <c r="G34" s="45">
        <v>45.2</v>
      </c>
      <c r="H34" s="45">
        <v>22.558</v>
      </c>
      <c r="I34" s="36">
        <f t="shared" si="4"/>
        <v>49.907079646017692</v>
      </c>
    </row>
    <row r="35" spans="1:9" ht="20.25" customHeight="1" x14ac:dyDescent="0.2">
      <c r="A35" s="42" t="s">
        <v>18</v>
      </c>
      <c r="B35" s="38">
        <v>400</v>
      </c>
      <c r="C35" s="54" t="s">
        <v>30</v>
      </c>
      <c r="D35" s="39" t="s">
        <v>37</v>
      </c>
      <c r="E35" s="39" t="s">
        <v>50</v>
      </c>
      <c r="F35" s="39" t="s">
        <v>13</v>
      </c>
      <c r="G35" s="45">
        <v>4.8</v>
      </c>
      <c r="H35" s="45">
        <v>0</v>
      </c>
      <c r="I35" s="36">
        <f t="shared" si="4"/>
        <v>0</v>
      </c>
    </row>
    <row r="36" spans="1:9" s="3" customFormat="1" ht="33" customHeight="1" x14ac:dyDescent="0.2">
      <c r="A36" s="55" t="s">
        <v>61</v>
      </c>
      <c r="B36" s="38">
        <v>400</v>
      </c>
      <c r="C36" s="54" t="s">
        <v>30</v>
      </c>
      <c r="D36" s="39" t="s">
        <v>37</v>
      </c>
      <c r="E36" s="39" t="s">
        <v>59</v>
      </c>
      <c r="F36" s="39"/>
      <c r="G36" s="45">
        <f>G37</f>
        <v>10</v>
      </c>
      <c r="H36" s="45">
        <f>H37</f>
        <v>3.7</v>
      </c>
      <c r="I36" s="36">
        <f t="shared" si="4"/>
        <v>37</v>
      </c>
    </row>
    <row r="37" spans="1:9" ht="19.5" customHeight="1" x14ac:dyDescent="0.2">
      <c r="A37" s="42" t="s">
        <v>17</v>
      </c>
      <c r="B37" s="38">
        <v>400</v>
      </c>
      <c r="C37" s="54" t="s">
        <v>30</v>
      </c>
      <c r="D37" s="39" t="s">
        <v>37</v>
      </c>
      <c r="E37" s="39" t="s">
        <v>59</v>
      </c>
      <c r="F37" s="39" t="s">
        <v>14</v>
      </c>
      <c r="G37" s="45">
        <v>10</v>
      </c>
      <c r="H37" s="45">
        <v>3.7</v>
      </c>
      <c r="I37" s="36">
        <f t="shared" si="4"/>
        <v>37</v>
      </c>
    </row>
    <row r="38" spans="1:9" s="3" customFormat="1" ht="75" customHeight="1" x14ac:dyDescent="0.2">
      <c r="A38" s="55" t="s">
        <v>62</v>
      </c>
      <c r="B38" s="38">
        <v>400</v>
      </c>
      <c r="C38" s="54" t="s">
        <v>30</v>
      </c>
      <c r="D38" s="39" t="s">
        <v>37</v>
      </c>
      <c r="E38" s="39" t="s">
        <v>57</v>
      </c>
      <c r="F38" s="39"/>
      <c r="G38" s="45">
        <f>G39</f>
        <v>20</v>
      </c>
      <c r="H38" s="45">
        <f>H39</f>
        <v>4.5</v>
      </c>
      <c r="I38" s="36">
        <f>H38/G38*100</f>
        <v>22.5</v>
      </c>
    </row>
    <row r="39" spans="1:9" ht="19.5" customHeight="1" x14ac:dyDescent="0.2">
      <c r="A39" s="42" t="s">
        <v>17</v>
      </c>
      <c r="B39" s="38">
        <v>400</v>
      </c>
      <c r="C39" s="54" t="s">
        <v>30</v>
      </c>
      <c r="D39" s="39" t="s">
        <v>37</v>
      </c>
      <c r="E39" s="39" t="s">
        <v>57</v>
      </c>
      <c r="F39" s="39" t="s">
        <v>14</v>
      </c>
      <c r="G39" s="45">
        <v>20</v>
      </c>
      <c r="H39" s="45">
        <v>4.5</v>
      </c>
      <c r="I39" s="36">
        <f>H39/G39*100</f>
        <v>22.5</v>
      </c>
    </row>
    <row r="40" spans="1:9" ht="15" x14ac:dyDescent="0.2">
      <c r="A40" s="55" t="s">
        <v>22</v>
      </c>
      <c r="B40" s="38">
        <v>400</v>
      </c>
      <c r="C40" s="54" t="s">
        <v>31</v>
      </c>
      <c r="D40" s="74"/>
      <c r="E40" s="75"/>
      <c r="F40" s="75"/>
      <c r="G40" s="56">
        <f>G41</f>
        <v>137.1</v>
      </c>
      <c r="H40" s="56">
        <f>H41</f>
        <v>60.127389999999998</v>
      </c>
      <c r="I40" s="36">
        <f t="shared" si="0"/>
        <v>43.856593727206416</v>
      </c>
    </row>
    <row r="41" spans="1:9" ht="21" customHeight="1" x14ac:dyDescent="0.2">
      <c r="A41" s="55" t="s">
        <v>39</v>
      </c>
      <c r="B41" s="38">
        <v>400</v>
      </c>
      <c r="C41" s="54" t="s">
        <v>31</v>
      </c>
      <c r="D41" s="54" t="s">
        <v>38</v>
      </c>
      <c r="E41" s="57"/>
      <c r="F41" s="57"/>
      <c r="G41" s="56">
        <f>G42</f>
        <v>137.1</v>
      </c>
      <c r="H41" s="56">
        <f>H42</f>
        <v>60.127389999999998</v>
      </c>
      <c r="I41" s="36">
        <f t="shared" si="0"/>
        <v>43.856593727206416</v>
      </c>
    </row>
    <row r="42" spans="1:9" s="2" customFormat="1" ht="75.75" customHeight="1" x14ac:dyDescent="0.25">
      <c r="A42" s="58" t="s">
        <v>63</v>
      </c>
      <c r="B42" s="38">
        <v>400</v>
      </c>
      <c r="C42" s="59" t="s">
        <v>31</v>
      </c>
      <c r="D42" s="60" t="s">
        <v>38</v>
      </c>
      <c r="E42" s="60" t="s">
        <v>49</v>
      </c>
      <c r="F42" s="60"/>
      <c r="G42" s="61">
        <f>G44+G43</f>
        <v>137.1</v>
      </c>
      <c r="H42" s="61">
        <f>H44+H43</f>
        <v>60.127389999999998</v>
      </c>
      <c r="I42" s="36">
        <f t="shared" si="0"/>
        <v>43.856593727206416</v>
      </c>
    </row>
    <row r="43" spans="1:9" s="2" customFormat="1" ht="47.25" customHeight="1" x14ac:dyDescent="0.2">
      <c r="A43" s="42" t="s">
        <v>16</v>
      </c>
      <c r="B43" s="38">
        <v>400</v>
      </c>
      <c r="C43" s="54" t="s">
        <v>31</v>
      </c>
      <c r="D43" s="39" t="s">
        <v>38</v>
      </c>
      <c r="E43" s="39" t="s">
        <v>49</v>
      </c>
      <c r="F43" s="39" t="s">
        <v>11</v>
      </c>
      <c r="G43" s="41">
        <v>120.2548</v>
      </c>
      <c r="H43" s="41">
        <v>60.127389999999998</v>
      </c>
      <c r="I43" s="36">
        <f t="shared" si="0"/>
        <v>49.999991684323618</v>
      </c>
    </row>
    <row r="44" spans="1:9" s="2" customFormat="1" ht="27.75" customHeight="1" x14ac:dyDescent="0.2">
      <c r="A44" s="42" t="s">
        <v>17</v>
      </c>
      <c r="B44" s="38">
        <v>400</v>
      </c>
      <c r="C44" s="54" t="s">
        <v>31</v>
      </c>
      <c r="D44" s="39" t="s">
        <v>38</v>
      </c>
      <c r="E44" s="39" t="s">
        <v>49</v>
      </c>
      <c r="F44" s="39" t="s">
        <v>14</v>
      </c>
      <c r="G44" s="41">
        <v>16.845199999999998</v>
      </c>
      <c r="H44" s="41">
        <v>0</v>
      </c>
      <c r="I44" s="36">
        <f t="shared" si="0"/>
        <v>0</v>
      </c>
    </row>
    <row r="45" spans="1:9" ht="18.600000000000001" customHeight="1" x14ac:dyDescent="0.25">
      <c r="A45" s="52" t="s">
        <v>6</v>
      </c>
      <c r="B45" s="38">
        <v>400</v>
      </c>
      <c r="C45" s="47" t="s">
        <v>42</v>
      </c>
      <c r="D45" s="47"/>
      <c r="E45" s="48"/>
      <c r="F45" s="48"/>
      <c r="G45" s="45">
        <f>G46</f>
        <v>393</v>
      </c>
      <c r="H45" s="45">
        <f>H46</f>
        <v>93.796959999999999</v>
      </c>
      <c r="I45" s="36">
        <f t="shared" si="0"/>
        <v>23.866910941475826</v>
      </c>
    </row>
    <row r="46" spans="1:9" ht="16.5" customHeight="1" x14ac:dyDescent="0.25">
      <c r="A46" s="65" t="s">
        <v>3</v>
      </c>
      <c r="B46" s="38">
        <v>400</v>
      </c>
      <c r="C46" s="54" t="s">
        <v>42</v>
      </c>
      <c r="D46" s="47" t="s">
        <v>38</v>
      </c>
      <c r="E46" s="66"/>
      <c r="F46" s="48"/>
      <c r="G46" s="45">
        <f>G47+G50</f>
        <v>393</v>
      </c>
      <c r="H46" s="45">
        <f>H47+H50</f>
        <v>93.796959999999999</v>
      </c>
      <c r="I46" s="36">
        <f t="shared" si="0"/>
        <v>23.866910941475826</v>
      </c>
    </row>
    <row r="47" spans="1:9" ht="91.5" customHeight="1" x14ac:dyDescent="0.2">
      <c r="A47" s="42" t="s">
        <v>64</v>
      </c>
      <c r="B47" s="38">
        <v>400</v>
      </c>
      <c r="C47" s="39" t="s">
        <v>42</v>
      </c>
      <c r="D47" s="39" t="s">
        <v>38</v>
      </c>
      <c r="E47" s="39" t="s">
        <v>51</v>
      </c>
      <c r="F47" s="44"/>
      <c r="G47" s="45">
        <f>G48+G49</f>
        <v>393</v>
      </c>
      <c r="H47" s="45">
        <f>H48+H49</f>
        <v>93.796959999999999</v>
      </c>
      <c r="I47" s="36">
        <f t="shared" si="0"/>
        <v>23.866910941475826</v>
      </c>
    </row>
    <row r="48" spans="1:9" ht="33.75" customHeight="1" x14ac:dyDescent="0.2">
      <c r="A48" s="42" t="s">
        <v>17</v>
      </c>
      <c r="B48" s="38">
        <v>400</v>
      </c>
      <c r="C48" s="39" t="s">
        <v>42</v>
      </c>
      <c r="D48" s="39" t="s">
        <v>38</v>
      </c>
      <c r="E48" s="39" t="s">
        <v>51</v>
      </c>
      <c r="F48" s="39" t="s">
        <v>14</v>
      </c>
      <c r="G48" s="45">
        <v>393</v>
      </c>
      <c r="H48" s="32">
        <v>93.796959999999999</v>
      </c>
      <c r="I48" s="36">
        <f t="shared" si="0"/>
        <v>23.866910941475826</v>
      </c>
    </row>
    <row r="49" spans="1:12" ht="16.5" hidden="1" customHeight="1" x14ac:dyDescent="0.2">
      <c r="A49" s="42" t="s">
        <v>23</v>
      </c>
      <c r="B49" s="38">
        <v>400</v>
      </c>
      <c r="C49" s="39" t="s">
        <v>42</v>
      </c>
      <c r="D49" s="39" t="s">
        <v>38</v>
      </c>
      <c r="E49" s="39" t="s">
        <v>51</v>
      </c>
      <c r="F49" s="39" t="s">
        <v>13</v>
      </c>
      <c r="G49" s="45">
        <v>0</v>
      </c>
      <c r="H49" s="32">
        <v>0</v>
      </c>
      <c r="I49" s="36" t="e">
        <f t="shared" si="0"/>
        <v>#DIV/0!</v>
      </c>
      <c r="J49" s="8"/>
      <c r="K49" s="8"/>
      <c r="L49" s="8"/>
    </row>
    <row r="50" spans="1:12" ht="66" hidden="1" customHeight="1" x14ac:dyDescent="0.2">
      <c r="A50" s="42" t="s">
        <v>54</v>
      </c>
      <c r="B50" s="38">
        <v>400</v>
      </c>
      <c r="C50" s="39" t="s">
        <v>42</v>
      </c>
      <c r="D50" s="39" t="s">
        <v>38</v>
      </c>
      <c r="E50" s="39" t="s">
        <v>52</v>
      </c>
      <c r="F50" s="44"/>
      <c r="G50" s="45">
        <v>0</v>
      </c>
      <c r="H50" s="45">
        <v>0</v>
      </c>
      <c r="I50" s="36" t="e">
        <f t="shared" si="0"/>
        <v>#DIV/0!</v>
      </c>
    </row>
    <row r="51" spans="1:12" ht="18" hidden="1" customHeight="1" x14ac:dyDescent="0.2">
      <c r="A51" s="42" t="s">
        <v>17</v>
      </c>
      <c r="B51" s="38">
        <v>400</v>
      </c>
      <c r="C51" s="39" t="s">
        <v>42</v>
      </c>
      <c r="D51" s="39" t="s">
        <v>38</v>
      </c>
      <c r="E51" s="39" t="s">
        <v>52</v>
      </c>
      <c r="F51" s="39" t="s">
        <v>14</v>
      </c>
      <c r="G51" s="45">
        <v>0</v>
      </c>
      <c r="H51" s="45">
        <v>0</v>
      </c>
      <c r="I51" s="36" t="e">
        <f t="shared" si="0"/>
        <v>#DIV/0!</v>
      </c>
    </row>
    <row r="52" spans="1:12" ht="15" hidden="1" x14ac:dyDescent="0.25">
      <c r="A52" s="52" t="s">
        <v>44</v>
      </c>
      <c r="B52" s="38">
        <v>400</v>
      </c>
      <c r="C52" s="47" t="s">
        <v>43</v>
      </c>
      <c r="D52" s="47"/>
      <c r="E52" s="48"/>
      <c r="F52" s="48"/>
      <c r="G52" s="45">
        <f t="shared" ref="G52:H54" si="5">G53</f>
        <v>0</v>
      </c>
      <c r="H52" s="45">
        <f t="shared" si="5"/>
        <v>0</v>
      </c>
      <c r="I52" s="36" t="e">
        <f t="shared" si="0"/>
        <v>#DIV/0!</v>
      </c>
    </row>
    <row r="53" spans="1:12" ht="15" hidden="1" x14ac:dyDescent="0.25">
      <c r="A53" s="52" t="s">
        <v>1</v>
      </c>
      <c r="B53" s="38">
        <v>400</v>
      </c>
      <c r="C53" s="54" t="s">
        <v>43</v>
      </c>
      <c r="D53" s="39" t="s">
        <v>30</v>
      </c>
      <c r="E53" s="67"/>
      <c r="F53" s="39"/>
      <c r="G53" s="45">
        <f t="shared" si="5"/>
        <v>0</v>
      </c>
      <c r="H53" s="45">
        <f t="shared" si="5"/>
        <v>0</v>
      </c>
      <c r="I53" s="36" t="e">
        <f t="shared" si="0"/>
        <v>#DIV/0!</v>
      </c>
    </row>
    <row r="54" spans="1:12" ht="31.5" hidden="1" customHeight="1" x14ac:dyDescent="0.2">
      <c r="A54" s="42" t="s">
        <v>45</v>
      </c>
      <c r="B54" s="38">
        <v>400</v>
      </c>
      <c r="C54" s="39" t="s">
        <v>43</v>
      </c>
      <c r="D54" s="39" t="s">
        <v>30</v>
      </c>
      <c r="E54" s="39" t="s">
        <v>25</v>
      </c>
      <c r="F54" s="39"/>
      <c r="G54" s="45">
        <f t="shared" si="5"/>
        <v>0</v>
      </c>
      <c r="H54" s="45">
        <f t="shared" si="5"/>
        <v>0</v>
      </c>
      <c r="I54" s="36" t="e">
        <f t="shared" si="0"/>
        <v>#DIV/0!</v>
      </c>
    </row>
    <row r="55" spans="1:12" ht="24.75" hidden="1" customHeight="1" x14ac:dyDescent="0.2">
      <c r="A55" s="42" t="s">
        <v>24</v>
      </c>
      <c r="B55" s="38">
        <v>400</v>
      </c>
      <c r="C55" s="35" t="s">
        <v>43</v>
      </c>
      <c r="D55" s="39" t="s">
        <v>30</v>
      </c>
      <c r="E55" s="39" t="s">
        <v>25</v>
      </c>
      <c r="F55" s="68" t="s">
        <v>12</v>
      </c>
      <c r="G55" s="45">
        <v>0</v>
      </c>
      <c r="H55" s="32">
        <v>0</v>
      </c>
      <c r="I55" s="36" t="e">
        <f t="shared" si="0"/>
        <v>#DIV/0!</v>
      </c>
    </row>
    <row r="56" spans="1:12" ht="15.75" hidden="1" x14ac:dyDescent="0.2">
      <c r="A56" s="13" t="s">
        <v>9</v>
      </c>
      <c r="B56" s="28">
        <v>400</v>
      </c>
      <c r="C56" s="22" t="s">
        <v>41</v>
      </c>
      <c r="D56" s="22"/>
      <c r="E56" s="13"/>
      <c r="F56" s="13"/>
      <c r="G56" s="25">
        <f>G57</f>
        <v>0</v>
      </c>
      <c r="H56" s="16"/>
    </row>
    <row r="57" spans="1:12" ht="15.75" hidden="1" x14ac:dyDescent="0.25">
      <c r="A57" s="19" t="s">
        <v>4</v>
      </c>
      <c r="B57" s="27">
        <v>400</v>
      </c>
      <c r="C57" s="20" t="s">
        <v>41</v>
      </c>
      <c r="D57" s="20" t="s">
        <v>30</v>
      </c>
      <c r="E57" s="15"/>
      <c r="F57" s="15"/>
      <c r="G57" s="23">
        <f>G58</f>
        <v>0</v>
      </c>
      <c r="H57" s="17"/>
    </row>
    <row r="58" spans="1:12" ht="78.75" hidden="1" customHeight="1" x14ac:dyDescent="0.2">
      <c r="A58" s="26"/>
      <c r="B58" s="27">
        <v>400</v>
      </c>
      <c r="C58" s="21" t="s">
        <v>41</v>
      </c>
      <c r="D58" s="11" t="s">
        <v>30</v>
      </c>
      <c r="E58" s="11"/>
      <c r="F58" s="11"/>
      <c r="G58" s="24">
        <f>G59</f>
        <v>0</v>
      </c>
      <c r="H58" s="14"/>
    </row>
    <row r="59" spans="1:12" ht="15.75" hidden="1" x14ac:dyDescent="0.2">
      <c r="A59" s="12"/>
      <c r="B59" s="27">
        <v>400</v>
      </c>
      <c r="C59" s="11" t="s">
        <v>41</v>
      </c>
      <c r="D59" s="11" t="s">
        <v>30</v>
      </c>
      <c r="E59" s="11"/>
      <c r="F59" s="11" t="s">
        <v>15</v>
      </c>
      <c r="G59" s="24">
        <v>0</v>
      </c>
      <c r="H59" s="14"/>
    </row>
    <row r="60" spans="1:12" x14ac:dyDescent="0.2">
      <c r="F60" s="1"/>
      <c r="H60" s="6"/>
      <c r="I60" s="69"/>
    </row>
    <row r="61" spans="1:12" ht="15.75" x14ac:dyDescent="0.2">
      <c r="A61" s="8" t="s">
        <v>58</v>
      </c>
      <c r="F61" s="1"/>
      <c r="H61" s="6"/>
    </row>
    <row r="62" spans="1:12" x14ac:dyDescent="0.2">
      <c r="F62" s="1"/>
      <c r="H62" s="6"/>
    </row>
    <row r="63" spans="1:12" x14ac:dyDescent="0.2">
      <c r="F63" s="1"/>
      <c r="H63" s="6"/>
    </row>
    <row r="64" spans="1:12" x14ac:dyDescent="0.2">
      <c r="F64" s="1"/>
      <c r="H64" s="6"/>
    </row>
    <row r="65" spans="1:8" x14ac:dyDescent="0.2">
      <c r="F65" s="1"/>
      <c r="H65" s="6"/>
    </row>
    <row r="66" spans="1:8" x14ac:dyDescent="0.2">
      <c r="A66" s="6"/>
      <c r="B66" s="6"/>
      <c r="C66" s="6"/>
      <c r="D66" s="6"/>
      <c r="E66" s="6"/>
      <c r="F66" s="7"/>
      <c r="G66" s="6"/>
      <c r="H66" s="6"/>
    </row>
    <row r="67" spans="1:8" x14ac:dyDescent="0.2">
      <c r="A67" s="6"/>
      <c r="B67" s="6"/>
      <c r="C67" s="6"/>
      <c r="D67" s="6"/>
      <c r="E67" s="6"/>
      <c r="F67" s="7"/>
      <c r="G67" s="6"/>
      <c r="H67" s="6"/>
    </row>
    <row r="68" spans="1:8" x14ac:dyDescent="0.2">
      <c r="A68" s="6"/>
      <c r="B68" s="6"/>
      <c r="C68" s="6"/>
      <c r="D68" s="6"/>
      <c r="E68" s="6"/>
      <c r="F68" s="7"/>
      <c r="G68" s="6"/>
      <c r="H68" s="6"/>
    </row>
    <row r="69" spans="1:8" x14ac:dyDescent="0.2">
      <c r="A69" s="6"/>
      <c r="B69" s="6"/>
      <c r="C69" s="6"/>
      <c r="D69" s="6"/>
      <c r="E69" s="6"/>
      <c r="F69" s="7"/>
      <c r="G69" s="6"/>
      <c r="H69" s="6"/>
    </row>
    <row r="70" spans="1:8" x14ac:dyDescent="0.2">
      <c r="A70" s="6"/>
      <c r="B70" s="6"/>
      <c r="C70" s="6"/>
      <c r="D70" s="6"/>
      <c r="E70" s="6"/>
      <c r="F70" s="7"/>
      <c r="G70" s="6"/>
      <c r="H70" s="6"/>
    </row>
    <row r="71" spans="1:8" x14ac:dyDescent="0.2">
      <c r="A71" s="6"/>
      <c r="B71" s="6"/>
      <c r="C71" s="6"/>
      <c r="D71" s="6"/>
      <c r="E71" s="6"/>
      <c r="F71" s="7"/>
      <c r="G71" s="6"/>
      <c r="H71" s="6"/>
    </row>
    <row r="72" spans="1:8" x14ac:dyDescent="0.2">
      <c r="A72" s="6"/>
      <c r="B72" s="6"/>
      <c r="C72" s="6"/>
      <c r="D72" s="6"/>
      <c r="E72" s="6"/>
      <c r="F72" s="7"/>
      <c r="G72" s="6"/>
      <c r="H72" s="6"/>
    </row>
    <row r="73" spans="1:8" x14ac:dyDescent="0.2">
      <c r="A73" s="6"/>
      <c r="B73" s="6"/>
      <c r="C73" s="6"/>
      <c r="D73" s="6"/>
      <c r="E73" s="6"/>
      <c r="F73" s="7"/>
      <c r="G73" s="6"/>
      <c r="H73" s="6"/>
    </row>
    <row r="74" spans="1:8" x14ac:dyDescent="0.2">
      <c r="A74" s="6"/>
      <c r="B74" s="6"/>
      <c r="C74" s="6"/>
      <c r="D74" s="6"/>
      <c r="E74" s="6"/>
      <c r="F74" s="7"/>
      <c r="G74" s="6"/>
      <c r="H74" s="6"/>
    </row>
    <row r="75" spans="1:8" x14ac:dyDescent="0.2">
      <c r="A75" s="6"/>
      <c r="B75" s="6"/>
      <c r="C75" s="6"/>
      <c r="D75" s="6"/>
      <c r="E75" s="6"/>
      <c r="F75" s="7"/>
      <c r="G75" s="6"/>
      <c r="H75" s="6"/>
    </row>
    <row r="76" spans="1:8" x14ac:dyDescent="0.2">
      <c r="A76" s="6"/>
      <c r="B76" s="6"/>
      <c r="C76" s="6"/>
      <c r="D76" s="6"/>
      <c r="E76" s="6"/>
      <c r="F76" s="7"/>
      <c r="G76" s="6"/>
      <c r="H76" s="6"/>
    </row>
    <row r="77" spans="1:8" x14ac:dyDescent="0.2">
      <c r="A77" s="6"/>
      <c r="B77" s="6"/>
      <c r="C77" s="6"/>
      <c r="D77" s="6"/>
      <c r="E77" s="6"/>
      <c r="F77" s="7"/>
      <c r="G77" s="6"/>
      <c r="H77" s="6"/>
    </row>
    <row r="78" spans="1:8" x14ac:dyDescent="0.2">
      <c r="A78" s="6"/>
      <c r="B78" s="6"/>
      <c r="C78" s="6"/>
      <c r="D78" s="6"/>
      <c r="E78" s="6"/>
      <c r="F78" s="7"/>
      <c r="G78" s="6"/>
      <c r="H78" s="6"/>
    </row>
    <row r="79" spans="1:8" x14ac:dyDescent="0.2">
      <c r="A79" s="6"/>
      <c r="B79" s="6"/>
      <c r="C79" s="6"/>
      <c r="D79" s="6"/>
      <c r="E79" s="6"/>
      <c r="F79" s="7"/>
      <c r="G79" s="6"/>
      <c r="H79" s="6"/>
    </row>
    <row r="80" spans="1:8" x14ac:dyDescent="0.2">
      <c r="A80" s="6"/>
      <c r="B80" s="6"/>
      <c r="C80" s="6"/>
      <c r="D80" s="6"/>
      <c r="E80" s="6"/>
      <c r="F80" s="7"/>
      <c r="G80" s="6"/>
      <c r="H80" s="6"/>
    </row>
    <row r="81" spans="1:8" x14ac:dyDescent="0.2">
      <c r="A81" s="6"/>
      <c r="B81" s="6"/>
      <c r="C81" s="6"/>
      <c r="D81" s="6"/>
      <c r="E81" s="6"/>
      <c r="F81" s="7"/>
      <c r="G81" s="6"/>
      <c r="H81" s="6"/>
    </row>
    <row r="82" spans="1:8" x14ac:dyDescent="0.2">
      <c r="A82" s="6"/>
      <c r="B82" s="6"/>
      <c r="C82" s="6"/>
      <c r="D82" s="6"/>
      <c r="E82" s="6"/>
      <c r="F82" s="7"/>
      <c r="G82" s="6"/>
      <c r="H82" s="6"/>
    </row>
    <row r="83" spans="1:8" x14ac:dyDescent="0.2">
      <c r="A83" s="6"/>
      <c r="B83" s="6"/>
      <c r="C83" s="6"/>
      <c r="D83" s="6"/>
      <c r="E83" s="6"/>
      <c r="F83" s="7"/>
      <c r="G83" s="6"/>
      <c r="H83" s="6"/>
    </row>
    <row r="84" spans="1:8" x14ac:dyDescent="0.2">
      <c r="A84" s="6"/>
      <c r="B84" s="6"/>
      <c r="C84" s="6"/>
      <c r="D84" s="6"/>
      <c r="E84" s="6"/>
      <c r="F84" s="7"/>
      <c r="G84" s="6"/>
      <c r="H84" s="6"/>
    </row>
    <row r="85" spans="1:8" x14ac:dyDescent="0.2">
      <c r="A85" s="6"/>
      <c r="B85" s="6"/>
      <c r="C85" s="6"/>
      <c r="D85" s="6"/>
      <c r="E85" s="6"/>
      <c r="F85" s="7"/>
      <c r="G85" s="6"/>
      <c r="H85" s="6"/>
    </row>
    <row r="86" spans="1:8" x14ac:dyDescent="0.2">
      <c r="A86" s="6"/>
      <c r="B86" s="6"/>
      <c r="C86" s="6"/>
      <c r="D86" s="6"/>
      <c r="E86" s="6"/>
      <c r="F86" s="7"/>
      <c r="G86" s="6"/>
      <c r="H86" s="6"/>
    </row>
    <row r="87" spans="1:8" x14ac:dyDescent="0.2">
      <c r="A87" s="6"/>
      <c r="B87" s="6"/>
      <c r="C87" s="6"/>
      <c r="D87" s="6"/>
      <c r="E87" s="6"/>
      <c r="F87" s="7"/>
      <c r="G87" s="6"/>
      <c r="H87" s="6"/>
    </row>
    <row r="88" spans="1:8" x14ac:dyDescent="0.2">
      <c r="A88" s="6"/>
      <c r="B88" s="6"/>
      <c r="C88" s="6"/>
      <c r="D88" s="6"/>
      <c r="E88" s="6"/>
      <c r="F88" s="7"/>
      <c r="G88" s="6"/>
      <c r="H88" s="6"/>
    </row>
    <row r="89" spans="1:8" x14ac:dyDescent="0.2">
      <c r="A89" s="6"/>
      <c r="B89" s="6"/>
      <c r="C89" s="6"/>
      <c r="D89" s="6"/>
      <c r="E89" s="6"/>
      <c r="F89" s="7"/>
      <c r="G89" s="6"/>
      <c r="H89" s="6"/>
    </row>
    <row r="90" spans="1:8" x14ac:dyDescent="0.2">
      <c r="A90" s="6"/>
      <c r="B90" s="6"/>
      <c r="C90" s="6"/>
      <c r="D90" s="6"/>
      <c r="E90" s="6"/>
      <c r="F90" s="7"/>
      <c r="G90" s="6"/>
      <c r="H90" s="6"/>
    </row>
    <row r="91" spans="1:8" x14ac:dyDescent="0.2">
      <c r="A91" s="6"/>
      <c r="B91" s="6"/>
      <c r="C91" s="6"/>
      <c r="D91" s="6"/>
      <c r="E91" s="6"/>
      <c r="F91" s="7"/>
      <c r="G91" s="6"/>
      <c r="H91" s="6"/>
    </row>
    <row r="92" spans="1:8" x14ac:dyDescent="0.2">
      <c r="A92" s="6"/>
      <c r="B92" s="6"/>
      <c r="C92" s="6"/>
      <c r="D92" s="6"/>
      <c r="E92" s="6"/>
      <c r="F92" s="7"/>
      <c r="G92" s="6"/>
      <c r="H92" s="6"/>
    </row>
    <row r="93" spans="1:8" x14ac:dyDescent="0.2">
      <c r="A93" s="6"/>
      <c r="B93" s="6"/>
      <c r="C93" s="6"/>
      <c r="D93" s="6"/>
      <c r="E93" s="6"/>
      <c r="F93" s="7"/>
      <c r="G93" s="6"/>
      <c r="H93" s="6"/>
    </row>
    <row r="94" spans="1:8" x14ac:dyDescent="0.2">
      <c r="A94" s="6"/>
      <c r="B94" s="6"/>
      <c r="C94" s="6"/>
      <c r="D94" s="6"/>
      <c r="E94" s="6"/>
      <c r="F94" s="7"/>
      <c r="G94" s="6"/>
      <c r="H94" s="6"/>
    </row>
    <row r="95" spans="1:8" x14ac:dyDescent="0.2">
      <c r="A95" s="6"/>
      <c r="B95" s="6"/>
      <c r="C95" s="6"/>
      <c r="D95" s="6"/>
      <c r="E95" s="6"/>
      <c r="F95" s="7"/>
      <c r="G95" s="6"/>
      <c r="H95" s="6"/>
    </row>
    <row r="96" spans="1:8" x14ac:dyDescent="0.2">
      <c r="A96" s="6"/>
      <c r="B96" s="6"/>
      <c r="C96" s="6"/>
      <c r="D96" s="6"/>
      <c r="E96" s="6"/>
      <c r="F96" s="7"/>
      <c r="G96" s="6"/>
      <c r="H96" s="6"/>
    </row>
    <row r="97" spans="1:8" x14ac:dyDescent="0.2">
      <c r="A97" s="6"/>
      <c r="B97" s="6"/>
      <c r="C97" s="6"/>
      <c r="D97" s="6"/>
      <c r="E97" s="6"/>
      <c r="F97" s="7"/>
      <c r="G97" s="6"/>
      <c r="H97" s="6"/>
    </row>
    <row r="98" spans="1:8" x14ac:dyDescent="0.2">
      <c r="A98" s="6"/>
      <c r="B98" s="6"/>
      <c r="C98" s="6"/>
      <c r="D98" s="6"/>
      <c r="E98" s="6"/>
      <c r="F98" s="7"/>
      <c r="G98" s="6"/>
      <c r="H98" s="6"/>
    </row>
    <row r="99" spans="1:8" x14ac:dyDescent="0.2">
      <c r="A99" s="6"/>
      <c r="B99" s="6"/>
      <c r="C99" s="6"/>
      <c r="D99" s="6"/>
      <c r="E99" s="6"/>
      <c r="F99" s="7"/>
      <c r="G99" s="6"/>
      <c r="H99" s="6"/>
    </row>
    <row r="100" spans="1:8" x14ac:dyDescent="0.2">
      <c r="A100" s="6"/>
      <c r="B100" s="6"/>
      <c r="C100" s="6"/>
      <c r="D100" s="6"/>
      <c r="E100" s="6"/>
      <c r="F100" s="7"/>
      <c r="G100" s="6"/>
    </row>
  </sheetData>
  <mergeCells count="5">
    <mergeCell ref="H2:I2"/>
    <mergeCell ref="F3:I3"/>
    <mergeCell ref="F4:I4"/>
    <mergeCell ref="A6:I6"/>
    <mergeCell ref="H5:I5"/>
  </mergeCells>
  <phoneticPr fontId="1" type="noConversion"/>
  <printOptions horizontalCentered="1"/>
  <pageMargins left="0.19685039370078741" right="0.19685039370078741" top="0.39370078740157483" bottom="0" header="0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2024-05-23T11:00:18Z</cp:lastPrinted>
  <dcterms:created xsi:type="dcterms:W3CDTF">2006-02-16T05:53:15Z</dcterms:created>
  <dcterms:modified xsi:type="dcterms:W3CDTF">2024-07-24T12:25:59Z</dcterms:modified>
</cp:coreProperties>
</file>